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bergenmorehouse/Dropbox (HOSA CE)/ce mgmt guides/2 - Conference Planning/"/>
    </mc:Choice>
  </mc:AlternateContent>
  <xr:revisionPtr revIDLastSave="0" documentId="13_ncr:1_{A009C0E7-1B03-8E41-A617-A7AE487A1235}" xr6:coauthVersionLast="34" xr6:coauthVersionMax="34" xr10:uidLastSave="{00000000-0000-0000-0000-000000000000}"/>
  <bookViews>
    <workbookView xWindow="480" yWindow="480" windowWidth="25120" windowHeight="13360" tabRatio="500" xr2:uid="{00000000-000D-0000-FFFF-FFFF00000000}"/>
  </bookViews>
  <sheets>
    <sheet name="Sheet1" sheetId="1" r:id="rId1"/>
  </sheet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9" i="1" l="1"/>
  <c r="F40" i="1"/>
  <c r="F39" i="1"/>
  <c r="E40" i="1"/>
  <c r="E39" i="1"/>
  <c r="E65" i="1"/>
  <c r="E57" i="1"/>
  <c r="E52" i="1"/>
  <c r="F50" i="1"/>
  <c r="E50" i="1"/>
  <c r="E64" i="1"/>
  <c r="E45" i="1"/>
  <c r="E42" i="1"/>
  <c r="E36" i="1"/>
  <c r="E35" i="1"/>
  <c r="E26" i="1"/>
  <c r="E24" i="1"/>
  <c r="F22" i="1"/>
  <c r="E22" i="1"/>
  <c r="F20" i="1"/>
  <c r="E20" i="1"/>
  <c r="E14" i="1"/>
  <c r="E47" i="1"/>
  <c r="E62" i="1"/>
  <c r="E58" i="1"/>
  <c r="E56" i="1"/>
  <c r="E55" i="1"/>
  <c r="E54" i="1"/>
  <c r="E53" i="1"/>
  <c r="E51" i="1"/>
  <c r="E49" i="1"/>
  <c r="E46" i="1"/>
  <c r="E44" i="1"/>
  <c r="E63" i="1"/>
  <c r="E43" i="1"/>
  <c r="E41" i="1"/>
  <c r="E38" i="1"/>
  <c r="E37" i="1"/>
  <c r="E34" i="1"/>
  <c r="E33" i="1"/>
  <c r="E32" i="1"/>
  <c r="E31" i="1"/>
  <c r="E30" i="1"/>
  <c r="E29" i="1"/>
  <c r="E28" i="1"/>
  <c r="E27" i="1"/>
  <c r="E25" i="1"/>
  <c r="E23" i="1"/>
  <c r="E21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  <c r="E4" i="1"/>
  <c r="F53" i="1"/>
  <c r="F51" i="1"/>
  <c r="F43" i="1"/>
  <c r="F19" i="1"/>
  <c r="F18" i="1"/>
  <c r="F15" i="1"/>
  <c r="F11" i="1"/>
  <c r="F6" i="1"/>
  <c r="F10" i="1"/>
  <c r="F7" i="1"/>
  <c r="F4" i="1"/>
</calcChain>
</file>

<file path=xl/sharedStrings.xml><?xml version="1.0" encoding="utf-8"?>
<sst xmlns="http://schemas.openxmlformats.org/spreadsheetml/2006/main" count="466" uniqueCount="264">
  <si>
    <t>Event</t>
  </si>
  <si>
    <t>Category</t>
  </si>
  <si>
    <t>Recognition</t>
  </si>
  <si>
    <t>BD</t>
  </si>
  <si>
    <t>Teamwork</t>
  </si>
  <si>
    <t>60 min</t>
  </si>
  <si>
    <t>test</t>
  </si>
  <si>
    <t>debate</t>
  </si>
  <si>
    <t>BT</t>
  </si>
  <si>
    <t>Health Prof.</t>
  </si>
  <si>
    <t>CERT</t>
  </si>
  <si>
    <t>Emergency</t>
  </si>
  <si>
    <t>skill</t>
  </si>
  <si>
    <t>CPR</t>
  </si>
  <si>
    <t>CN</t>
  </si>
  <si>
    <t>CL</t>
  </si>
  <si>
    <t>interview</t>
  </si>
  <si>
    <t>CA</t>
  </si>
  <si>
    <t>presentation</t>
  </si>
  <si>
    <t>CPS</t>
  </si>
  <si>
    <t>DS</t>
  </si>
  <si>
    <t>DT</t>
  </si>
  <si>
    <t>Hlth Science</t>
  </si>
  <si>
    <t>90 min</t>
  </si>
  <si>
    <t>EMT</t>
  </si>
  <si>
    <t>EP</t>
  </si>
  <si>
    <t>120 min</t>
  </si>
  <si>
    <t>judges alone</t>
  </si>
  <si>
    <t>Leadership</t>
  </si>
  <si>
    <t>poster</t>
  </si>
  <si>
    <t>EW</t>
  </si>
  <si>
    <t>essays</t>
  </si>
  <si>
    <t>FM</t>
  </si>
  <si>
    <t>HB</t>
  </si>
  <si>
    <t>buzzers</t>
  </si>
  <si>
    <t>HCIE</t>
  </si>
  <si>
    <t>HHA</t>
  </si>
  <si>
    <t>IS</t>
  </si>
  <si>
    <t>JSS</t>
  </si>
  <si>
    <t>KT - HGD</t>
  </si>
  <si>
    <t>KT - MedLaw</t>
  </si>
  <si>
    <t>KT - Patho</t>
  </si>
  <si>
    <t>KT - Pharm</t>
  </si>
  <si>
    <t>KT - Trans</t>
  </si>
  <si>
    <t>KT - Behavioral</t>
  </si>
  <si>
    <t>LSS</t>
  </si>
  <si>
    <t xml:space="preserve">skill </t>
  </si>
  <si>
    <t>MRC Part</t>
  </si>
  <si>
    <t>MRC Recog</t>
  </si>
  <si>
    <t>MA</t>
  </si>
  <si>
    <t>MM</t>
  </si>
  <si>
    <t>MS</t>
  </si>
  <si>
    <t>spelldown</t>
  </si>
  <si>
    <t>NA</t>
  </si>
  <si>
    <t>books</t>
  </si>
  <si>
    <t>PP</t>
  </si>
  <si>
    <t>30 min</t>
  </si>
  <si>
    <t>PC</t>
  </si>
  <si>
    <t>PT</t>
  </si>
  <si>
    <t>speech</t>
  </si>
  <si>
    <t>prelim</t>
  </si>
  <si>
    <t>PSA</t>
  </si>
  <si>
    <t>viewing</t>
  </si>
  <si>
    <t>RPS</t>
  </si>
  <si>
    <t>SM</t>
  </si>
  <si>
    <t>VS</t>
  </si>
  <si>
    <t>Round One Item</t>
  </si>
  <si>
    <t>Round Two Item</t>
  </si>
  <si>
    <t xml:space="preserve">Skill </t>
  </si>
  <si>
    <t>180 min</t>
  </si>
  <si>
    <t>12 min</t>
  </si>
  <si>
    <t>analysis/judging</t>
  </si>
  <si>
    <t>PH*</t>
  </si>
  <si>
    <t>MT*</t>
  </si>
  <si>
    <t>MR*</t>
  </si>
  <si>
    <t>KT* - NT</t>
  </si>
  <si>
    <t>EHP*</t>
  </si>
  <si>
    <t>HL*</t>
  </si>
  <si>
    <t>PS*</t>
  </si>
  <si>
    <t>SS*</t>
  </si>
  <si>
    <t>HCD*</t>
  </si>
  <si>
    <t>HE*</t>
  </si>
  <si>
    <t>BJSA*</t>
  </si>
  <si>
    <t>NSP*</t>
  </si>
  <si>
    <t>HOSAHapp*</t>
  </si>
  <si>
    <t>165 min judging</t>
  </si>
  <si>
    <t>* delineates Middle School events</t>
  </si>
  <si>
    <t>10 min ea rd</t>
  </si>
  <si>
    <t>14 mins</t>
  </si>
  <si>
    <t>90 min/60 min</t>
  </si>
  <si>
    <t>paper, judges only</t>
  </si>
  <si>
    <t>2018 Event Summary Chart</t>
  </si>
  <si>
    <t>2017 People</t>
  </si>
  <si>
    <t>OHC*</t>
  </si>
  <si>
    <t>MI - Existing</t>
  </si>
  <si>
    <t xml:space="preserve">MI - Original </t>
  </si>
  <si>
    <t>Round One Event Length / Intervals</t>
  </si>
  <si>
    <t>Round One # of rooms needed</t>
  </si>
  <si>
    <t>Round Two Event Length /  Intervals</t>
  </si>
  <si>
    <t>Round Two # of rooms needed</t>
  </si>
  <si>
    <t>2017 Teams</t>
  </si>
  <si>
    <t>Round One Scheduled 2018 (for when)</t>
  </si>
  <si>
    <t>Round Two Scheduled 2018 (for when)</t>
  </si>
  <si>
    <t>HCP</t>
  </si>
  <si>
    <t>2018 People (10% Increase to plan for - 15% in MS events)</t>
  </si>
  <si>
    <t>2018 Teams (10% Increase to plan for)</t>
  </si>
  <si>
    <t>Recognition Events (no space needed)</t>
  </si>
  <si>
    <t>OSL</t>
  </si>
  <si>
    <t>total</t>
  </si>
  <si>
    <t>Notes</t>
  </si>
  <si>
    <t>33 teams</t>
  </si>
  <si>
    <t>Pharmacy</t>
  </si>
  <si>
    <t>??</t>
  </si>
  <si>
    <t>1 - judges only</t>
  </si>
  <si>
    <t>flowchart - teams every 15 mins</t>
  </si>
  <si>
    <t>44 teams</t>
  </si>
  <si>
    <t>32 SS, 8 PSC</t>
  </si>
  <si>
    <t>20 min application at orien / interview</t>
  </si>
  <si>
    <t>5 hr block</t>
  </si>
  <si>
    <t>90 min/60 min Mscl</t>
  </si>
  <si>
    <t>SS flowchart  every 12 min / MS&amp;PSC every 20 mins</t>
  </si>
  <si>
    <t>Display Time</t>
  </si>
  <si>
    <t>24 teams</t>
  </si>
  <si>
    <t>14 SS, 8MS, 8PSC</t>
  </si>
  <si>
    <t>flowchart - 12 min</t>
  </si>
  <si>
    <t xml:space="preserve">45 teams </t>
  </si>
  <si>
    <t>OHA</t>
  </si>
  <si>
    <t>FRI AM</t>
  </si>
  <si>
    <t>(4) 3 secs, 1 rpt &amp; eval</t>
  </si>
  <si>
    <t>(5) 4 sects, 1 report &amp; eval</t>
  </si>
  <si>
    <t>(5) 3 sects, 1 lg prep, 1 report &amp; eval</t>
  </si>
  <si>
    <t>(8) 1 hold, 1 winners hold, 1 eval, 3 small sec rooms, 2 large sec rooms</t>
  </si>
  <si>
    <t>(5) 4 secs, 1 rept &amp; evl</t>
  </si>
  <si>
    <t>(2) 1 spldw, 1 rpt &amp; evl</t>
  </si>
  <si>
    <t xml:space="preserve">(5) 2 prep, 2 pres, (2 secs), 1 rpt &amp; eval </t>
  </si>
  <si>
    <t>WED</t>
  </si>
  <si>
    <t>(6) 5 scts, 1 ort, rpt &amp; eval</t>
  </si>
  <si>
    <t>(7) 6 scts,  1 ort, rpt &amp; eval,</t>
  </si>
  <si>
    <t>1 - orient &amp; posters</t>
  </si>
  <si>
    <t>1 - orient &amp; essays</t>
  </si>
  <si>
    <t xml:space="preserve">(10) 9 secs,1 ort, rpt &amp; eval </t>
  </si>
  <si>
    <t>1 room for orient, both rounds &amp; display</t>
  </si>
  <si>
    <t>1 - orient &amp; judges only</t>
  </si>
  <si>
    <t>(4) 3 secs, 1 ort, rpt &amp; eval</t>
  </si>
  <si>
    <t>(7) 6 secs. 1 ort, rpt &amp; eval</t>
  </si>
  <si>
    <t>5 secs in 1 room (ort, rpt, display)</t>
  </si>
  <si>
    <t>1 (no orientation)</t>
  </si>
  <si>
    <t>(5) 4 secs, 1 ort, rpt &amp; eval</t>
  </si>
  <si>
    <t>TH AM</t>
  </si>
  <si>
    <t>TH MD</t>
  </si>
  <si>
    <t>FRI MD</t>
  </si>
  <si>
    <t>Required - FRI 12-1pm</t>
  </si>
  <si>
    <t>Required - FRI 12:00-1:00</t>
  </si>
  <si>
    <t>(4) 1 report, 1 scene, 1 lg written, 1 judges</t>
  </si>
  <si>
    <t>display</t>
  </si>
  <si>
    <t>portfolio</t>
  </si>
  <si>
    <t>68 teams</t>
  </si>
  <si>
    <t>4 mins (in 3 secs = 130 minutes)</t>
  </si>
  <si>
    <t>flowchart - 2 tms every 8 mins, judging 3.5 hrs</t>
  </si>
  <si>
    <t>(4) 3 secs, 1 rpt &amp; evl</t>
  </si>
  <si>
    <t>10 min (3 sections done in 150 mins)</t>
  </si>
  <si>
    <t>10 mins (3 sections done in 153 mins)</t>
  </si>
  <si>
    <t>11 mins (6 sections done in 160 mins)</t>
  </si>
  <si>
    <t>11 min (5 seections done is 148 mins)</t>
  </si>
  <si>
    <t>11 min (5 sections done in 168 mins)</t>
  </si>
  <si>
    <t>7 min (24 competitors done in 168 mins in 1 section)</t>
  </si>
  <si>
    <r>
      <t xml:space="preserve">(2) 1 sec, 1 ort, rpt &amp; eval </t>
    </r>
    <r>
      <rPr>
        <sz val="12"/>
        <color rgb="FFFF0000"/>
        <rFont val="Calibri (Body)"/>
      </rPr>
      <t>(maybe 2 sections?)</t>
    </r>
  </si>
  <si>
    <t>14 states so far = 45 if all come</t>
  </si>
  <si>
    <t>TH PM</t>
  </si>
  <si>
    <t>TH AM (7-10)</t>
  </si>
  <si>
    <t>TH AM (10-1)</t>
  </si>
  <si>
    <t>TH MD (1-4)</t>
  </si>
  <si>
    <t>TH PM (4-7)</t>
  </si>
  <si>
    <t>TH PM (7-10)</t>
  </si>
  <si>
    <t>TH MD (1-4:30)</t>
  </si>
  <si>
    <t>TH PM (4:30-8)</t>
  </si>
  <si>
    <t>7 min, 3 sections done in 159 mins</t>
  </si>
  <si>
    <t>(5) 4 rooms, 2 secs, 1 ort, rpt &amp; eval</t>
  </si>
  <si>
    <t>(7) 3 secs in 6 rms, 1 ort, rpt &amp; eval</t>
  </si>
  <si>
    <t>(5) 4 sects, 1 rpt&amp;eval</t>
  </si>
  <si>
    <t xml:space="preserve">TH AM  </t>
  </si>
  <si>
    <t>12 min (125 teams done in 167 mins in 9 secs)</t>
  </si>
  <si>
    <t xml:space="preserve">TH MD </t>
  </si>
  <si>
    <t>6 mins (101 teams done in 4 secs in 152 mins)</t>
  </si>
  <si>
    <t xml:space="preserve">TH AM </t>
  </si>
  <si>
    <t xml:space="preserve">TH PM </t>
  </si>
  <si>
    <t>7 min (125 in 6 secs is done in 146 mins)</t>
  </si>
  <si>
    <t>TH PM (4-9)</t>
  </si>
  <si>
    <t xml:space="preserve"> may need to go to 2 sections (have rooms for 2 sections)</t>
  </si>
  <si>
    <t>15 mins (44 advance in 4 secs done in 165 mins)</t>
  </si>
  <si>
    <t>9 mins &amp; 8 mins (2 comps every 9 mins) done in 135 mins</t>
  </si>
  <si>
    <t xml:space="preserve">TH PM  </t>
  </si>
  <si>
    <t>8 mins (48 advance in 3 secs done in 128 minutes)</t>
  </si>
  <si>
    <t xml:space="preserve">FRI AM </t>
  </si>
  <si>
    <t xml:space="preserve">SS = (6 total) (4) 2 prep, 1 presen, 1 rpt&amp;eval, MS = (2) 1 presention, 1 rpt&amp; eval, PSC = (2) 1 pres, 1 rpt&amp;eval </t>
  </si>
  <si>
    <t>12 min ( in 5 secs done in 158 mintes)</t>
  </si>
  <si>
    <t xml:space="preserve">FRI MD </t>
  </si>
  <si>
    <t>8 min (4 secs done in 136 mins)</t>
  </si>
  <si>
    <t>FRI AM 7-10:30</t>
  </si>
  <si>
    <t>FRI MD 11-2:30</t>
  </si>
  <si>
    <t>168 min judging (8 mins/essay estimate in 4 sections)</t>
  </si>
  <si>
    <t>tight turn from TH AM to TH PM</t>
  </si>
  <si>
    <t>10 mins (done in 150 minutes with 45 teams)</t>
  </si>
  <si>
    <t>TH PM 4:30-7:30</t>
  </si>
  <si>
    <t>FRI AM 8:30-11:30</t>
  </si>
  <si>
    <t>Optional -  TH 11:30-12:30</t>
  </si>
  <si>
    <t>Optional - TH 1:30-2:30</t>
  </si>
  <si>
    <t>TH MD  12-3</t>
  </si>
  <si>
    <t>9 mins &amp; 8 mins (3 comp every 9 mins) done in 126 mins</t>
  </si>
  <si>
    <t>44 teams: 36 SS, 8 PSC</t>
  </si>
  <si>
    <t>25 mins (12 teams or 6 debtaes per SS room, 8 team or 5 debates in PSC room, done in 150 minutes)</t>
  </si>
  <si>
    <r>
      <rPr>
        <sz val="12"/>
        <color theme="1"/>
        <rFont val="Calibri"/>
        <family val="2"/>
        <scheme val="minor"/>
      </rPr>
      <t>30 min application at orien / interview</t>
    </r>
  </si>
  <si>
    <t>3 chairs in 3 sections (30 advance, 14 mins intervals, done in 140 minutes)</t>
  </si>
  <si>
    <t>2 rooms for 2 sections</t>
  </si>
  <si>
    <t>2 sections in 4 rooms</t>
  </si>
  <si>
    <t>2 competitors every 9 mins - 135 min total</t>
  </si>
  <si>
    <t>36 total (9/section)</t>
  </si>
  <si>
    <t>44 (11/sections)</t>
  </si>
  <si>
    <t>44 competitors in 13 min intervals, done in 143 minutes</t>
  </si>
  <si>
    <t xml:space="preserve">have 165 minnutes to get through the regularly scheduled events (2 hrs 45 mins) </t>
  </si>
  <si>
    <t>have 150 minutes for events off-site</t>
  </si>
  <si>
    <t>4.5 hr block</t>
  </si>
  <si>
    <r>
      <t xml:space="preserve">FRI </t>
    </r>
    <r>
      <rPr>
        <sz val="12"/>
        <color theme="1"/>
        <rFont val="Calibri"/>
        <family val="2"/>
        <scheme val="minor"/>
      </rPr>
      <t xml:space="preserve">MD </t>
    </r>
  </si>
  <si>
    <t xml:space="preserve">FRI 9-2 Texas A&amp;M Dentistry </t>
  </si>
  <si>
    <t>KT*- (all Middle School together Nutrition, MR, MT, HCE)</t>
  </si>
  <si>
    <t>2 sections, 10 min intervals, done in 150 mins</t>
  </si>
  <si>
    <t>10 min intervals, 42 done in 140 minutes in 3 sections</t>
  </si>
  <si>
    <t>(5) 2 secs, 4 rooms, 1 rpt &amp; evl</t>
  </si>
  <si>
    <t>have 2.5 hours at El Centro</t>
  </si>
  <si>
    <t>El Centro FRI 8-1</t>
  </si>
  <si>
    <t>2 rooms, 4 sections</t>
  </si>
  <si>
    <t>107 mins total judging ( 4 mins/display in 5 sections)</t>
  </si>
  <si>
    <t>have 165 minutes for ea round</t>
  </si>
  <si>
    <t>have165 minutes off site</t>
  </si>
  <si>
    <t>Baylor TH 10-3</t>
  </si>
  <si>
    <t>combined 19 minute intervals, 3 secs could advance 27 in 171 minutes</t>
  </si>
  <si>
    <t>Richland College</t>
  </si>
  <si>
    <t>1 lab (3 sections)</t>
  </si>
  <si>
    <t>4 sections in one lab</t>
  </si>
  <si>
    <t>combined in 16 minute intervals, in 4 sections could advance 44 and be done in 176 mins</t>
  </si>
  <si>
    <t>FRI AM 9-2 @ SPCA</t>
  </si>
  <si>
    <t>El Centro TH 12-5</t>
  </si>
  <si>
    <t>El Centro FRIDAY 12-5</t>
  </si>
  <si>
    <t>El Centro FRIDAY 7:30 -12</t>
  </si>
  <si>
    <t>18 minute intervals, @24 students in 3 sections = 144 minutes (have 150)</t>
  </si>
  <si>
    <t>3 sections / 3 exam rooms</t>
  </si>
  <si>
    <t>30 teams</t>
  </si>
  <si>
    <t>8 mins (30 advance in 2 secs, 4 rooms, done in 120 mins)</t>
  </si>
  <si>
    <t>2 sections, 9 min intervals gets done in 153 minutes</t>
  </si>
  <si>
    <t>4 sections in 4 rooms</t>
  </si>
  <si>
    <t>40 teams</t>
  </si>
  <si>
    <t>15 mins, 40 teams, done in 150</t>
  </si>
  <si>
    <t>2 sections in 4 areas</t>
  </si>
  <si>
    <t>"top scoring" - decided by us, 50% in past</t>
  </si>
  <si>
    <t>4 sections, 15 min intervals, done in 135 minutes</t>
  </si>
  <si>
    <t>11 mins (81 teams in 6 secs done in 154 mins)</t>
  </si>
  <si>
    <r>
      <rPr>
        <sz val="12"/>
        <color theme="1"/>
        <rFont val="Calibri (Body)"/>
      </rPr>
      <t xml:space="preserve">82 mins </t>
    </r>
    <r>
      <rPr>
        <sz val="12"/>
        <color theme="1"/>
        <rFont val="Calibri"/>
        <family val="2"/>
        <scheme val="minor"/>
      </rPr>
      <t>total judging (</t>
    </r>
    <r>
      <rPr>
        <sz val="12"/>
        <color theme="1"/>
        <rFont val="Calibri (Body)"/>
      </rPr>
      <t>4</t>
    </r>
    <r>
      <rPr>
        <sz val="12"/>
        <color theme="1"/>
        <rFont val="Calibri"/>
        <family val="2"/>
        <scheme val="minor"/>
      </rPr>
      <t xml:space="preserve"> mintes/portfolio in </t>
    </r>
    <r>
      <rPr>
        <sz val="12"/>
        <color theme="1"/>
        <rFont val="Calibri (Body)"/>
      </rPr>
      <t>5</t>
    </r>
    <r>
      <rPr>
        <sz val="12"/>
        <color theme="1"/>
        <rFont val="Calibri"/>
        <family val="2"/>
        <scheme val="minor"/>
      </rPr>
      <t xml:space="preserve"> sections) (have 2 hrs available)</t>
    </r>
  </si>
  <si>
    <r>
      <t xml:space="preserve">Required TH </t>
    </r>
    <r>
      <rPr>
        <sz val="12"/>
        <color theme="1"/>
        <rFont val="Calibri"/>
        <family val="2"/>
        <scheme val="minor"/>
      </rPr>
      <t>4:00-5:00pm</t>
    </r>
  </si>
  <si>
    <t>1 (orientation)</t>
  </si>
  <si>
    <t>using 6 judges to pre-judge via STEM</t>
  </si>
  <si>
    <t>3 sections EACH in two labs (2 skills with 3 sections each)</t>
  </si>
  <si>
    <t xml:space="preserve"> DRAFT as of 4.15.18 (gray = not applicable)</t>
  </si>
  <si>
    <t>Round Two #s who Advance</t>
  </si>
  <si>
    <t>have 3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</si>
</sst>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Calibri"/>
      <scheme val="minor"/>
    </font>
    <font>
      <sz val="10"/>
      <name val="Calibri"/>
      <family val="2"/>
      <scheme val="minor"/>
    </font>
    <font>
      <sz val="12"/>
      <color rgb="FF0432FF"/>
      <name val="Calibri"/>
      <family val="2"/>
      <scheme val="minor"/>
    </font>
    <font>
      <sz val="12"/>
      <color rgb="FFFF0000"/>
      <name val="Calibri (Body)"/>
    </font>
    <font>
      <sz val="11"/>
      <color theme="1"/>
      <name val="Calibri"/>
      <family val="2"/>
      <scheme val="minor"/>
    </font>
    <font>
      <sz val="12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1" fontId="7" fillId="0" borderId="5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6"/>
  <sheetViews>
    <sheetView tabSelected="1" workbookViewId="0">
      <pane ySplit="3" topLeftCell="A4" activePane="bottomLeft" state="frozen"/>
      <selection pane="bottomLeft" activeCell="D68" sqref="D68"/>
    </sheetView>
  </sheetViews>
  <sheetFormatPr baseColWidth="10" defaultColWidth="14.5" defaultRowHeight="16"/>
  <cols>
    <col min="1" max="1" width="10.83203125" style="27" customWidth="1"/>
    <col min="2" max="2" width="12" style="15" customWidth="1"/>
    <col min="3" max="3" width="9.5" style="27" customWidth="1"/>
    <col min="4" max="4" width="10.33203125" style="27" customWidth="1"/>
    <col min="5" max="5" width="11.5" style="27" customWidth="1"/>
    <col min="6" max="6" width="11.6640625" style="27" customWidth="1"/>
    <col min="7" max="7" width="14.5" style="27"/>
    <col min="8" max="8" width="14.5" style="15"/>
    <col min="9" max="9" width="19.6640625" style="15" customWidth="1"/>
    <col min="10" max="11" width="14.5" style="26"/>
    <col min="12" max="12" width="14.5" style="27"/>
    <col min="13" max="13" width="19.83203125" style="15" customWidth="1"/>
    <col min="14" max="16" width="14.5" style="26"/>
    <col min="17" max="16384" width="14.5" style="15"/>
  </cols>
  <sheetData>
    <row r="1" spans="1:17" ht="17" customHeight="1">
      <c r="A1" s="70" t="s">
        <v>91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4"/>
      <c r="P1" s="14"/>
      <c r="Q1" s="38" t="s">
        <v>220</v>
      </c>
    </row>
    <row r="2" spans="1:17" ht="18" customHeight="1">
      <c r="A2" s="72" t="s">
        <v>261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35"/>
      <c r="P2" s="16"/>
      <c r="Q2" s="38" t="s">
        <v>219</v>
      </c>
    </row>
    <row r="3" spans="1:17" s="17" customFormat="1" ht="95" customHeight="1">
      <c r="A3" s="2" t="s">
        <v>0</v>
      </c>
      <c r="B3" s="1" t="s">
        <v>1</v>
      </c>
      <c r="C3" s="2" t="s">
        <v>92</v>
      </c>
      <c r="D3" s="2" t="s">
        <v>100</v>
      </c>
      <c r="E3" s="2" t="s">
        <v>104</v>
      </c>
      <c r="F3" s="2" t="s">
        <v>105</v>
      </c>
      <c r="G3" s="1" t="s">
        <v>66</v>
      </c>
      <c r="H3" s="1" t="s">
        <v>96</v>
      </c>
      <c r="I3" s="1" t="s">
        <v>97</v>
      </c>
      <c r="J3" s="1" t="s">
        <v>101</v>
      </c>
      <c r="K3" s="1" t="s">
        <v>67</v>
      </c>
      <c r="L3" s="2" t="s">
        <v>98</v>
      </c>
      <c r="M3" s="1" t="s">
        <v>99</v>
      </c>
      <c r="N3" s="1" t="s">
        <v>102</v>
      </c>
      <c r="O3" s="69" t="s">
        <v>262</v>
      </c>
      <c r="P3" s="1" t="s">
        <v>121</v>
      </c>
      <c r="Q3" s="39" t="s">
        <v>109</v>
      </c>
    </row>
    <row r="4" spans="1:17" s="13" customFormat="1" ht="112">
      <c r="A4" s="5" t="s">
        <v>3</v>
      </c>
      <c r="B4" s="6" t="s">
        <v>4</v>
      </c>
      <c r="C4" s="11">
        <v>283</v>
      </c>
      <c r="D4" s="40">
        <v>79</v>
      </c>
      <c r="E4" s="41">
        <f>(C4*0.1)+C4</f>
        <v>311.3</v>
      </c>
      <c r="F4" s="42">
        <f>(D4*0.1)+D4</f>
        <v>86.9</v>
      </c>
      <c r="G4" s="3" t="s">
        <v>6</v>
      </c>
      <c r="H4" s="3" t="s">
        <v>5</v>
      </c>
      <c r="I4" s="3">
        <v>1</v>
      </c>
      <c r="J4" s="4" t="s">
        <v>173</v>
      </c>
      <c r="K4" s="4" t="s">
        <v>7</v>
      </c>
      <c r="L4" s="11" t="s">
        <v>210</v>
      </c>
      <c r="M4" s="6" t="s">
        <v>129</v>
      </c>
      <c r="N4" s="4" t="s">
        <v>193</v>
      </c>
      <c r="O4" s="4" t="s">
        <v>209</v>
      </c>
      <c r="P4" s="10"/>
      <c r="Q4" s="44"/>
    </row>
    <row r="5" spans="1:17" s="13" customFormat="1" ht="64">
      <c r="A5" s="5" t="s">
        <v>8</v>
      </c>
      <c r="B5" s="6" t="s">
        <v>9</v>
      </c>
      <c r="C5" s="11">
        <v>77</v>
      </c>
      <c r="D5" s="8"/>
      <c r="E5" s="41">
        <f t="shared" ref="E5:E59" si="0">(C5*0.1)+C5</f>
        <v>84.7</v>
      </c>
      <c r="F5" s="8"/>
      <c r="G5" s="3" t="s">
        <v>6</v>
      </c>
      <c r="H5" s="3" t="s">
        <v>5</v>
      </c>
      <c r="I5" s="3">
        <v>1</v>
      </c>
      <c r="J5" s="4" t="s">
        <v>173</v>
      </c>
      <c r="K5" s="3" t="s">
        <v>68</v>
      </c>
      <c r="L5" s="11" t="s">
        <v>248</v>
      </c>
      <c r="M5" s="43" t="s">
        <v>214</v>
      </c>
      <c r="N5" s="4" t="s">
        <v>242</v>
      </c>
      <c r="O5" s="4">
        <v>34</v>
      </c>
      <c r="P5" s="10"/>
      <c r="Q5" s="47"/>
    </row>
    <row r="6" spans="1:17" s="46" customFormat="1" ht="64">
      <c r="A6" s="48" t="s">
        <v>17</v>
      </c>
      <c r="B6" s="49" t="s">
        <v>4</v>
      </c>
      <c r="C6" s="50">
        <v>223</v>
      </c>
      <c r="D6" s="51">
        <v>74</v>
      </c>
      <c r="E6" s="62">
        <f t="shared" si="0"/>
        <v>245.3</v>
      </c>
      <c r="F6" s="52">
        <f>(D6*0.1)+D6</f>
        <v>81.400000000000006</v>
      </c>
      <c r="G6" s="53" t="s">
        <v>18</v>
      </c>
      <c r="H6" s="4" t="s">
        <v>255</v>
      </c>
      <c r="I6" s="4" t="s">
        <v>137</v>
      </c>
      <c r="J6" s="54" t="s">
        <v>185</v>
      </c>
      <c r="K6" s="55"/>
      <c r="L6" s="55"/>
      <c r="M6" s="56"/>
      <c r="N6" s="55"/>
      <c r="O6" s="55"/>
      <c r="P6" s="57"/>
    </row>
    <row r="7" spans="1:17" s="13" customFormat="1" ht="80">
      <c r="A7" s="5" t="s">
        <v>10</v>
      </c>
      <c r="B7" s="6" t="s">
        <v>11</v>
      </c>
      <c r="C7" s="11">
        <v>116</v>
      </c>
      <c r="D7" s="40">
        <v>58</v>
      </c>
      <c r="E7" s="41">
        <f t="shared" si="0"/>
        <v>127.6</v>
      </c>
      <c r="F7" s="42">
        <f>(D7*0.1)+D7</f>
        <v>63.8</v>
      </c>
      <c r="G7" s="3" t="s">
        <v>6</v>
      </c>
      <c r="H7" s="3" t="s">
        <v>5</v>
      </c>
      <c r="I7" s="3">
        <v>1</v>
      </c>
      <c r="J7" s="4" t="s">
        <v>169</v>
      </c>
      <c r="K7" s="3" t="s">
        <v>12</v>
      </c>
      <c r="L7" s="4" t="s">
        <v>247</v>
      </c>
      <c r="M7" s="43" t="s">
        <v>227</v>
      </c>
      <c r="N7" s="4" t="s">
        <v>243</v>
      </c>
      <c r="O7" s="4" t="s">
        <v>246</v>
      </c>
      <c r="P7" s="10"/>
      <c r="Q7" s="47"/>
    </row>
    <row r="8" spans="1:17" s="13" customFormat="1" ht="48">
      <c r="A8" s="5" t="s">
        <v>15</v>
      </c>
      <c r="B8" s="6" t="s">
        <v>9</v>
      </c>
      <c r="C8" s="11">
        <v>60</v>
      </c>
      <c r="D8" s="8"/>
      <c r="E8" s="41">
        <f t="shared" si="0"/>
        <v>66</v>
      </c>
      <c r="F8" s="8"/>
      <c r="G8" s="3" t="s">
        <v>16</v>
      </c>
      <c r="H8" s="4" t="s">
        <v>195</v>
      </c>
      <c r="I8" s="4" t="s">
        <v>136</v>
      </c>
      <c r="J8" s="4" t="s">
        <v>196</v>
      </c>
      <c r="K8" s="9"/>
      <c r="L8" s="9"/>
      <c r="M8" s="45"/>
      <c r="N8" s="9"/>
      <c r="O8" s="9"/>
      <c r="P8" s="10"/>
    </row>
    <row r="9" spans="1:17" s="13" customFormat="1" ht="96">
      <c r="A9" s="5" t="s">
        <v>14</v>
      </c>
      <c r="B9" s="6" t="s">
        <v>9</v>
      </c>
      <c r="C9" s="11">
        <v>47</v>
      </c>
      <c r="D9" s="8"/>
      <c r="E9" s="41">
        <f t="shared" si="0"/>
        <v>51.7</v>
      </c>
      <c r="F9" s="8"/>
      <c r="G9" s="3" t="s">
        <v>6</v>
      </c>
      <c r="H9" s="3" t="s">
        <v>5</v>
      </c>
      <c r="I9" s="3">
        <v>1</v>
      </c>
      <c r="J9" s="4" t="s">
        <v>135</v>
      </c>
      <c r="K9" s="3" t="s">
        <v>68</v>
      </c>
      <c r="L9" s="11" t="s">
        <v>235</v>
      </c>
      <c r="M9" s="43" t="s">
        <v>237</v>
      </c>
      <c r="N9" s="4" t="s">
        <v>234</v>
      </c>
      <c r="O9" s="4">
        <v>27</v>
      </c>
      <c r="P9" s="10"/>
      <c r="Q9" s="47"/>
    </row>
    <row r="10" spans="1:17" s="13" customFormat="1" ht="64">
      <c r="A10" s="5" t="s">
        <v>13</v>
      </c>
      <c r="B10" s="6" t="s">
        <v>11</v>
      </c>
      <c r="C10" s="11">
        <v>202</v>
      </c>
      <c r="D10" s="40">
        <v>102</v>
      </c>
      <c r="E10" s="41">
        <f t="shared" si="0"/>
        <v>222.2</v>
      </c>
      <c r="F10" s="42">
        <f>(D10*0.1)+D10</f>
        <v>112.2</v>
      </c>
      <c r="G10" s="3" t="s">
        <v>6</v>
      </c>
      <c r="H10" s="3" t="s">
        <v>5</v>
      </c>
      <c r="I10" s="3">
        <v>1</v>
      </c>
      <c r="J10" s="4" t="s">
        <v>170</v>
      </c>
      <c r="K10" s="3" t="s">
        <v>12</v>
      </c>
      <c r="L10" s="4" t="s">
        <v>189</v>
      </c>
      <c r="M10" s="65" t="s">
        <v>179</v>
      </c>
      <c r="N10" s="4" t="s">
        <v>168</v>
      </c>
      <c r="O10" s="4">
        <v>44</v>
      </c>
      <c r="P10" s="10"/>
      <c r="Q10" s="47"/>
    </row>
    <row r="11" spans="1:17" s="13" customFormat="1" ht="48">
      <c r="A11" s="5" t="s">
        <v>19</v>
      </c>
      <c r="B11" s="6" t="s">
        <v>4</v>
      </c>
      <c r="C11" s="11">
        <v>287</v>
      </c>
      <c r="D11" s="40">
        <v>81</v>
      </c>
      <c r="E11" s="41">
        <f t="shared" si="0"/>
        <v>315.7</v>
      </c>
      <c r="F11" s="42">
        <f>(D11*0.1)+D11</f>
        <v>89.1</v>
      </c>
      <c r="G11" s="3" t="s">
        <v>6</v>
      </c>
      <c r="H11" s="3" t="s">
        <v>5</v>
      </c>
      <c r="I11" s="3">
        <v>1</v>
      </c>
      <c r="J11" s="4" t="s">
        <v>135</v>
      </c>
      <c r="K11" s="3" t="s">
        <v>18</v>
      </c>
      <c r="L11" s="7" t="s">
        <v>114</v>
      </c>
      <c r="M11" s="43" t="s">
        <v>130</v>
      </c>
      <c r="N11" s="4" t="s">
        <v>148</v>
      </c>
      <c r="O11" s="4" t="s">
        <v>110</v>
      </c>
      <c r="P11" s="10"/>
    </row>
    <row r="12" spans="1:17" s="13" customFormat="1" ht="64">
      <c r="A12" s="5" t="s">
        <v>20</v>
      </c>
      <c r="B12" s="6" t="s">
        <v>9</v>
      </c>
      <c r="C12" s="11">
        <v>69</v>
      </c>
      <c r="D12" s="8"/>
      <c r="E12" s="41">
        <f t="shared" si="0"/>
        <v>75.900000000000006</v>
      </c>
      <c r="F12" s="8"/>
      <c r="G12" s="3" t="s">
        <v>6</v>
      </c>
      <c r="H12" s="3" t="s">
        <v>5</v>
      </c>
      <c r="I12" s="3">
        <v>1</v>
      </c>
      <c r="J12" s="4" t="s">
        <v>170</v>
      </c>
      <c r="K12" s="3" t="s">
        <v>68</v>
      </c>
      <c r="L12" s="11" t="s">
        <v>88</v>
      </c>
      <c r="M12" s="43" t="s">
        <v>212</v>
      </c>
      <c r="N12" s="4" t="s">
        <v>223</v>
      </c>
      <c r="O12" s="4">
        <v>30</v>
      </c>
      <c r="P12" s="10"/>
      <c r="Q12" s="47"/>
    </row>
    <row r="13" spans="1:17" s="13" customFormat="1">
      <c r="A13" s="5" t="s">
        <v>21</v>
      </c>
      <c r="B13" s="6" t="s">
        <v>22</v>
      </c>
      <c r="C13" s="11">
        <v>67</v>
      </c>
      <c r="D13" s="8"/>
      <c r="E13" s="41">
        <f t="shared" si="0"/>
        <v>73.7</v>
      </c>
      <c r="F13" s="8"/>
      <c r="G13" s="3" t="s">
        <v>6</v>
      </c>
      <c r="H13" s="3" t="s">
        <v>23</v>
      </c>
      <c r="I13" s="3">
        <v>1</v>
      </c>
      <c r="J13" s="4" t="s">
        <v>199</v>
      </c>
      <c r="K13" s="9"/>
      <c r="L13" s="8"/>
      <c r="M13" s="45"/>
      <c r="N13" s="10"/>
      <c r="O13" s="10"/>
      <c r="P13" s="10"/>
    </row>
    <row r="14" spans="1:17" s="13" customFormat="1">
      <c r="A14" s="5" t="s">
        <v>76</v>
      </c>
      <c r="B14" s="6" t="s">
        <v>28</v>
      </c>
      <c r="C14" s="11">
        <v>90</v>
      </c>
      <c r="D14" s="8"/>
      <c r="E14" s="41">
        <f>(C14*0.15)+C14</f>
        <v>103.5</v>
      </c>
      <c r="F14" s="8"/>
      <c r="G14" s="4" t="s">
        <v>29</v>
      </c>
      <c r="H14" s="4" t="s">
        <v>69</v>
      </c>
      <c r="I14" s="4" t="s">
        <v>138</v>
      </c>
      <c r="J14" s="4" t="s">
        <v>149</v>
      </c>
      <c r="K14" s="4" t="s">
        <v>27</v>
      </c>
      <c r="L14" s="11" t="s">
        <v>85</v>
      </c>
      <c r="M14" s="6" t="s">
        <v>113</v>
      </c>
      <c r="N14" s="4" t="s">
        <v>168</v>
      </c>
      <c r="O14" s="10"/>
      <c r="P14" s="10"/>
    </row>
    <row r="15" spans="1:17" s="13" customFormat="1" ht="48">
      <c r="A15" s="5" t="s">
        <v>24</v>
      </c>
      <c r="B15" s="6" t="s">
        <v>11</v>
      </c>
      <c r="C15" s="11">
        <v>154</v>
      </c>
      <c r="D15" s="40">
        <v>77</v>
      </c>
      <c r="E15" s="41">
        <f t="shared" si="0"/>
        <v>169.4</v>
      </c>
      <c r="F15" s="42">
        <f>(D15*0.1)+D15</f>
        <v>84.7</v>
      </c>
      <c r="G15" s="3" t="s">
        <v>6</v>
      </c>
      <c r="H15" s="3" t="s">
        <v>5</v>
      </c>
      <c r="I15" s="3">
        <v>1</v>
      </c>
      <c r="J15" s="4" t="s">
        <v>170</v>
      </c>
      <c r="K15" s="3" t="s">
        <v>68</v>
      </c>
      <c r="L15" s="4" t="s">
        <v>251</v>
      </c>
      <c r="M15" s="4" t="s">
        <v>249</v>
      </c>
      <c r="N15" s="4" t="s">
        <v>242</v>
      </c>
      <c r="O15" s="4" t="s">
        <v>250</v>
      </c>
      <c r="P15" s="10"/>
      <c r="Q15" s="47" t="s">
        <v>263</v>
      </c>
    </row>
    <row r="16" spans="1:17" s="13" customFormat="1">
      <c r="A16" s="5" t="s">
        <v>25</v>
      </c>
      <c r="B16" s="6" t="s">
        <v>11</v>
      </c>
      <c r="C16" s="11">
        <v>75</v>
      </c>
      <c r="D16" s="8"/>
      <c r="E16" s="41">
        <f t="shared" si="0"/>
        <v>82.5</v>
      </c>
      <c r="F16" s="8"/>
      <c r="G16" s="3" t="s">
        <v>6</v>
      </c>
      <c r="H16" s="3" t="s">
        <v>26</v>
      </c>
      <c r="I16" s="3">
        <v>1</v>
      </c>
      <c r="J16" s="4" t="s">
        <v>182</v>
      </c>
      <c r="K16" s="4" t="s">
        <v>27</v>
      </c>
      <c r="L16" s="11" t="s">
        <v>85</v>
      </c>
      <c r="M16" s="6" t="s">
        <v>113</v>
      </c>
      <c r="N16" s="68" t="s">
        <v>203</v>
      </c>
      <c r="O16" s="10"/>
      <c r="P16" s="10"/>
      <c r="Q16" s="44"/>
    </row>
    <row r="17" spans="1:17" s="13" customFormat="1" ht="64">
      <c r="A17" s="5" t="s">
        <v>30</v>
      </c>
      <c r="B17" s="6" t="s">
        <v>28</v>
      </c>
      <c r="C17" s="11">
        <v>76</v>
      </c>
      <c r="D17" s="8"/>
      <c r="E17" s="41">
        <f t="shared" si="0"/>
        <v>83.6</v>
      </c>
      <c r="F17" s="8"/>
      <c r="G17" s="4" t="s">
        <v>31</v>
      </c>
      <c r="H17" s="4" t="s">
        <v>5</v>
      </c>
      <c r="I17" s="4" t="s">
        <v>139</v>
      </c>
      <c r="J17" s="4" t="s">
        <v>204</v>
      </c>
      <c r="K17" s="4" t="s">
        <v>27</v>
      </c>
      <c r="L17" s="11" t="s">
        <v>200</v>
      </c>
      <c r="M17" s="6" t="s">
        <v>113</v>
      </c>
      <c r="N17" s="4" t="s">
        <v>150</v>
      </c>
      <c r="O17" s="10"/>
      <c r="P17" s="10"/>
      <c r="Q17" s="64"/>
    </row>
    <row r="18" spans="1:17" s="13" customFormat="1" ht="64">
      <c r="A18" s="5" t="s">
        <v>32</v>
      </c>
      <c r="B18" s="6" t="s">
        <v>4</v>
      </c>
      <c r="C18" s="11">
        <v>186</v>
      </c>
      <c r="D18" s="40">
        <v>93</v>
      </c>
      <c r="E18" s="41">
        <f t="shared" si="0"/>
        <v>204.6</v>
      </c>
      <c r="F18" s="42">
        <f>(D18*0.1)+D18</f>
        <v>102.3</v>
      </c>
      <c r="G18" s="3" t="s">
        <v>6</v>
      </c>
      <c r="H18" s="3" t="s">
        <v>5</v>
      </c>
      <c r="I18" s="3">
        <v>1</v>
      </c>
      <c r="J18" s="4" t="s">
        <v>171</v>
      </c>
      <c r="K18" s="3" t="s">
        <v>71</v>
      </c>
      <c r="L18" s="7" t="s">
        <v>158</v>
      </c>
      <c r="M18" s="6" t="s">
        <v>153</v>
      </c>
      <c r="N18" s="4" t="s">
        <v>222</v>
      </c>
      <c r="O18" s="4" t="s">
        <v>115</v>
      </c>
      <c r="P18" s="10"/>
      <c r="Q18" s="44"/>
    </row>
    <row r="19" spans="1:17" s="13" customFormat="1" ht="64">
      <c r="A19" s="5" t="s">
        <v>33</v>
      </c>
      <c r="B19" s="6" t="s">
        <v>4</v>
      </c>
      <c r="C19" s="11">
        <v>316</v>
      </c>
      <c r="D19" s="40">
        <v>85</v>
      </c>
      <c r="E19" s="41">
        <f t="shared" si="0"/>
        <v>347.6</v>
      </c>
      <c r="F19" s="42">
        <f>(D19*0.1)+D19</f>
        <v>93.5</v>
      </c>
      <c r="G19" s="3" t="s">
        <v>6</v>
      </c>
      <c r="H19" s="3" t="s">
        <v>5</v>
      </c>
      <c r="I19" s="3">
        <v>1</v>
      </c>
      <c r="J19" s="4" t="s">
        <v>172</v>
      </c>
      <c r="K19" s="3" t="s">
        <v>34</v>
      </c>
      <c r="L19" s="7" t="s">
        <v>87</v>
      </c>
      <c r="M19" s="6" t="s">
        <v>131</v>
      </c>
      <c r="N19" s="4" t="s">
        <v>127</v>
      </c>
      <c r="O19" s="4" t="s">
        <v>116</v>
      </c>
      <c r="P19" s="10"/>
    </row>
    <row r="20" spans="1:17" s="13" customFormat="1" ht="64">
      <c r="A20" s="5" t="s">
        <v>80</v>
      </c>
      <c r="B20" s="6" t="s">
        <v>4</v>
      </c>
      <c r="C20" s="11">
        <v>232</v>
      </c>
      <c r="D20" s="40">
        <v>116</v>
      </c>
      <c r="E20" s="41">
        <f>(C20*0.15)+C20</f>
        <v>266.8</v>
      </c>
      <c r="F20" s="42">
        <f>(D20*0.15)+D20</f>
        <v>133.4</v>
      </c>
      <c r="G20" s="3" t="s">
        <v>154</v>
      </c>
      <c r="H20" s="4" t="s">
        <v>231</v>
      </c>
      <c r="I20" s="43" t="s">
        <v>141</v>
      </c>
      <c r="J20" s="4" t="s">
        <v>127</v>
      </c>
      <c r="K20" s="4" t="s">
        <v>18</v>
      </c>
      <c r="L20" s="11" t="s">
        <v>176</v>
      </c>
      <c r="M20" s="43" t="s">
        <v>141</v>
      </c>
      <c r="N20" s="4" t="s">
        <v>150</v>
      </c>
      <c r="O20" s="4" t="s">
        <v>156</v>
      </c>
      <c r="P20" s="25" t="s">
        <v>151</v>
      </c>
      <c r="Q20" s="44" t="s">
        <v>232</v>
      </c>
    </row>
    <row r="21" spans="1:17" s="13" customFormat="1">
      <c r="A21" s="5" t="s">
        <v>35</v>
      </c>
      <c r="B21" s="6" t="s">
        <v>2</v>
      </c>
      <c r="C21" s="11">
        <v>520</v>
      </c>
      <c r="D21" s="8"/>
      <c r="E21" s="41">
        <f t="shared" si="0"/>
        <v>572</v>
      </c>
      <c r="F21" s="8"/>
      <c r="G21" s="3" t="s">
        <v>6</v>
      </c>
      <c r="H21" s="3" t="s">
        <v>5</v>
      </c>
      <c r="I21" s="3">
        <v>1</v>
      </c>
      <c r="J21" s="4" t="s">
        <v>135</v>
      </c>
      <c r="K21" s="9"/>
      <c r="L21" s="8"/>
      <c r="M21" s="45"/>
      <c r="N21" s="10"/>
      <c r="O21" s="10"/>
      <c r="P21" s="10"/>
    </row>
    <row r="22" spans="1:17" s="13" customFormat="1" ht="64">
      <c r="A22" s="5" t="s">
        <v>81</v>
      </c>
      <c r="B22" s="6" t="s">
        <v>4</v>
      </c>
      <c r="C22" s="11">
        <v>295</v>
      </c>
      <c r="D22" s="40">
        <v>109</v>
      </c>
      <c r="E22" s="61">
        <f>(C22*0.15)+C22</f>
        <v>339.25</v>
      </c>
      <c r="F22" s="42">
        <f>(D22*0.15)+D22</f>
        <v>125.35</v>
      </c>
      <c r="G22" s="3" t="s">
        <v>18</v>
      </c>
      <c r="H22" s="4" t="s">
        <v>181</v>
      </c>
      <c r="I22" s="4" t="s">
        <v>140</v>
      </c>
      <c r="J22" s="4" t="s">
        <v>182</v>
      </c>
      <c r="K22" s="9"/>
      <c r="L22" s="9"/>
      <c r="M22" s="45"/>
      <c r="N22" s="9"/>
      <c r="O22" s="9"/>
      <c r="P22" s="10"/>
    </row>
    <row r="23" spans="1:17" s="13" customFormat="1" ht="64">
      <c r="A23" s="5" t="s">
        <v>36</v>
      </c>
      <c r="B23" s="6" t="s">
        <v>9</v>
      </c>
      <c r="C23" s="11">
        <v>58</v>
      </c>
      <c r="D23" s="8"/>
      <c r="E23" s="41">
        <f t="shared" si="0"/>
        <v>63.8</v>
      </c>
      <c r="F23" s="8"/>
      <c r="G23" s="3" t="s">
        <v>6</v>
      </c>
      <c r="H23" s="3" t="s">
        <v>5</v>
      </c>
      <c r="I23" s="3">
        <v>1</v>
      </c>
      <c r="J23" s="4" t="s">
        <v>135</v>
      </c>
      <c r="K23" s="3" t="s">
        <v>68</v>
      </c>
      <c r="L23" s="11" t="s">
        <v>225</v>
      </c>
      <c r="M23" s="43" t="s">
        <v>213</v>
      </c>
      <c r="N23" s="4" t="s">
        <v>241</v>
      </c>
      <c r="O23" s="4">
        <v>30</v>
      </c>
      <c r="P23" s="10"/>
      <c r="Q23" s="47"/>
    </row>
    <row r="24" spans="1:17" s="13" customFormat="1" ht="48">
      <c r="A24" s="5" t="s">
        <v>77</v>
      </c>
      <c r="B24" s="6" t="s">
        <v>28</v>
      </c>
      <c r="C24" s="11">
        <v>76</v>
      </c>
      <c r="D24" s="8"/>
      <c r="E24" s="41">
        <f>(C24*0.15)+C24</f>
        <v>87.4</v>
      </c>
      <c r="F24" s="8"/>
      <c r="G24" s="3" t="s">
        <v>6</v>
      </c>
      <c r="H24" s="3" t="s">
        <v>5</v>
      </c>
      <c r="I24" s="3">
        <v>1</v>
      </c>
      <c r="J24" s="4" t="s">
        <v>135</v>
      </c>
      <c r="K24" s="3" t="s">
        <v>16</v>
      </c>
      <c r="L24" s="7" t="s">
        <v>160</v>
      </c>
      <c r="M24" s="43" t="s">
        <v>159</v>
      </c>
      <c r="N24" s="4" t="s">
        <v>168</v>
      </c>
      <c r="O24" s="4">
        <v>45</v>
      </c>
      <c r="P24" s="10"/>
    </row>
    <row r="25" spans="1:17" s="13" customFormat="1" ht="96">
      <c r="A25" s="5" t="s">
        <v>103</v>
      </c>
      <c r="B25" s="6" t="s">
        <v>28</v>
      </c>
      <c r="C25" s="11">
        <v>93</v>
      </c>
      <c r="D25" s="8"/>
      <c r="E25" s="41">
        <f t="shared" si="0"/>
        <v>102.3</v>
      </c>
      <c r="F25" s="8"/>
      <c r="G25" s="3" t="s">
        <v>155</v>
      </c>
      <c r="H25" s="4" t="s">
        <v>256</v>
      </c>
      <c r="I25" s="4" t="s">
        <v>142</v>
      </c>
      <c r="J25" s="4" t="s">
        <v>182</v>
      </c>
      <c r="K25" s="3" t="s">
        <v>18</v>
      </c>
      <c r="L25" s="7" t="s">
        <v>197</v>
      </c>
      <c r="M25" s="43" t="s">
        <v>132</v>
      </c>
      <c r="N25" s="4" t="s">
        <v>193</v>
      </c>
      <c r="O25" s="4">
        <v>68</v>
      </c>
      <c r="P25" s="66" t="s">
        <v>257</v>
      </c>
      <c r="Q25" s="44"/>
    </row>
    <row r="26" spans="1:17" s="13" customFormat="1" ht="32">
      <c r="A26" s="5" t="s">
        <v>84</v>
      </c>
      <c r="B26" s="6" t="s">
        <v>2</v>
      </c>
      <c r="C26" s="11">
        <v>83</v>
      </c>
      <c r="D26" s="8"/>
      <c r="E26" s="41">
        <f>(C26*0.15)+C26</f>
        <v>95.45</v>
      </c>
      <c r="F26" s="8"/>
      <c r="G26" s="9"/>
      <c r="H26" s="9"/>
      <c r="I26" s="9"/>
      <c r="J26" s="10"/>
      <c r="K26" s="9"/>
      <c r="L26" s="8"/>
      <c r="M26" s="45"/>
      <c r="N26" s="10"/>
      <c r="O26" s="10"/>
      <c r="P26" s="66" t="s">
        <v>206</v>
      </c>
    </row>
    <row r="27" spans="1:17" s="13" customFormat="1" ht="64">
      <c r="A27" s="5" t="s">
        <v>37</v>
      </c>
      <c r="B27" s="6" t="s">
        <v>28</v>
      </c>
      <c r="C27" s="11">
        <v>42</v>
      </c>
      <c r="D27" s="8"/>
      <c r="E27" s="41">
        <f t="shared" si="0"/>
        <v>46.2</v>
      </c>
      <c r="F27" s="8"/>
      <c r="G27" s="4" t="s">
        <v>211</v>
      </c>
      <c r="H27" s="4" t="s">
        <v>161</v>
      </c>
      <c r="I27" s="4" t="s">
        <v>143</v>
      </c>
      <c r="J27" s="4" t="s">
        <v>196</v>
      </c>
      <c r="K27" s="9"/>
      <c r="L27" s="9"/>
      <c r="M27" s="45"/>
      <c r="N27" s="9"/>
      <c r="O27" s="9"/>
      <c r="P27" s="10"/>
    </row>
    <row r="28" spans="1:17" s="13" customFormat="1" ht="64">
      <c r="A28" s="5" t="s">
        <v>38</v>
      </c>
      <c r="B28" s="6" t="s">
        <v>28</v>
      </c>
      <c r="C28" s="11">
        <v>79</v>
      </c>
      <c r="D28" s="8"/>
      <c r="E28" s="41">
        <f t="shared" si="0"/>
        <v>86.9</v>
      </c>
      <c r="F28" s="8"/>
      <c r="G28" s="4" t="s">
        <v>117</v>
      </c>
      <c r="H28" s="4" t="s">
        <v>162</v>
      </c>
      <c r="I28" s="4" t="s">
        <v>144</v>
      </c>
      <c r="J28" s="4" t="s">
        <v>148</v>
      </c>
      <c r="K28" s="9"/>
      <c r="L28" s="9"/>
      <c r="M28" s="45"/>
      <c r="N28" s="9"/>
      <c r="O28" s="9"/>
      <c r="P28" s="10"/>
    </row>
    <row r="29" spans="1:17" s="13" customFormat="1" ht="32">
      <c r="A29" s="5" t="s">
        <v>44</v>
      </c>
      <c r="B29" s="6" t="s">
        <v>22</v>
      </c>
      <c r="C29" s="11">
        <v>81</v>
      </c>
      <c r="D29" s="8"/>
      <c r="E29" s="41">
        <f t="shared" si="0"/>
        <v>89.1</v>
      </c>
      <c r="F29" s="8"/>
      <c r="G29" s="3" t="s">
        <v>6</v>
      </c>
      <c r="H29" s="3" t="s">
        <v>23</v>
      </c>
      <c r="I29" s="3">
        <v>1</v>
      </c>
      <c r="J29" s="4" t="s">
        <v>174</v>
      </c>
      <c r="K29" s="9"/>
      <c r="L29" s="9"/>
      <c r="M29" s="9"/>
      <c r="N29" s="9"/>
      <c r="O29" s="9"/>
      <c r="P29" s="10"/>
    </row>
    <row r="30" spans="1:17" s="13" customFormat="1">
      <c r="A30" s="5" t="s">
        <v>39</v>
      </c>
      <c r="B30" s="6" t="s">
        <v>22</v>
      </c>
      <c r="C30" s="11">
        <v>76</v>
      </c>
      <c r="D30" s="8"/>
      <c r="E30" s="41">
        <f t="shared" si="0"/>
        <v>83.6</v>
      </c>
      <c r="F30" s="8"/>
      <c r="G30" s="3" t="s">
        <v>6</v>
      </c>
      <c r="H30" s="3" t="s">
        <v>23</v>
      </c>
      <c r="I30" s="3">
        <v>1</v>
      </c>
      <c r="J30" s="4" t="s">
        <v>174</v>
      </c>
      <c r="K30" s="9"/>
      <c r="L30" s="9"/>
      <c r="M30" s="9"/>
      <c r="N30" s="9"/>
      <c r="O30" s="9"/>
      <c r="P30" s="10"/>
    </row>
    <row r="31" spans="1:17" s="13" customFormat="1" ht="32">
      <c r="A31" s="5" t="s">
        <v>40</v>
      </c>
      <c r="B31" s="6" t="s">
        <v>22</v>
      </c>
      <c r="C31" s="11">
        <v>82</v>
      </c>
      <c r="D31" s="8"/>
      <c r="E31" s="41">
        <f t="shared" si="0"/>
        <v>90.2</v>
      </c>
      <c r="F31" s="8"/>
      <c r="G31" s="3" t="s">
        <v>6</v>
      </c>
      <c r="H31" s="3" t="s">
        <v>23</v>
      </c>
      <c r="I31" s="3">
        <v>1</v>
      </c>
      <c r="J31" s="4" t="s">
        <v>175</v>
      </c>
      <c r="K31" s="9"/>
      <c r="L31" s="9"/>
      <c r="M31" s="9"/>
      <c r="N31" s="9"/>
      <c r="O31" s="9"/>
      <c r="P31" s="10"/>
    </row>
    <row r="32" spans="1:17" s="13" customFormat="1">
      <c r="A32" s="5" t="s">
        <v>41</v>
      </c>
      <c r="B32" s="6" t="s">
        <v>22</v>
      </c>
      <c r="C32" s="11">
        <v>89</v>
      </c>
      <c r="D32" s="8"/>
      <c r="E32" s="41">
        <f t="shared" si="0"/>
        <v>97.9</v>
      </c>
      <c r="F32" s="8"/>
      <c r="G32" s="3" t="s">
        <v>6</v>
      </c>
      <c r="H32" s="3" t="s">
        <v>23</v>
      </c>
      <c r="I32" s="3">
        <v>1</v>
      </c>
      <c r="J32" s="4" t="s">
        <v>199</v>
      </c>
      <c r="K32" s="9"/>
      <c r="L32" s="9"/>
      <c r="M32" s="9"/>
      <c r="N32" s="9"/>
      <c r="O32" s="9"/>
      <c r="P32" s="10"/>
    </row>
    <row r="33" spans="1:17" s="13" customFormat="1">
      <c r="A33" s="5" t="s">
        <v>42</v>
      </c>
      <c r="B33" s="6" t="s">
        <v>22</v>
      </c>
      <c r="C33" s="11">
        <v>83</v>
      </c>
      <c r="D33" s="8"/>
      <c r="E33" s="41">
        <f t="shared" si="0"/>
        <v>91.3</v>
      </c>
      <c r="F33" s="8"/>
      <c r="G33" s="3" t="s">
        <v>6</v>
      </c>
      <c r="H33" s="3" t="s">
        <v>23</v>
      </c>
      <c r="I33" s="3">
        <v>1</v>
      </c>
      <c r="J33" s="67" t="s">
        <v>198</v>
      </c>
      <c r="K33" s="9"/>
      <c r="L33" s="9"/>
      <c r="M33" s="9"/>
      <c r="N33" s="9"/>
      <c r="O33" s="9"/>
      <c r="P33" s="10"/>
    </row>
    <row r="34" spans="1:17" s="13" customFormat="1">
      <c r="A34" s="5" t="s">
        <v>43</v>
      </c>
      <c r="B34" s="6" t="s">
        <v>22</v>
      </c>
      <c r="C34" s="11">
        <v>74</v>
      </c>
      <c r="D34" s="8"/>
      <c r="E34" s="41">
        <f t="shared" si="0"/>
        <v>81.400000000000006</v>
      </c>
      <c r="F34" s="8"/>
      <c r="G34" s="3" t="s">
        <v>6</v>
      </c>
      <c r="H34" s="3" t="s">
        <v>23</v>
      </c>
      <c r="I34" s="3">
        <v>1</v>
      </c>
      <c r="J34" s="4" t="s">
        <v>175</v>
      </c>
      <c r="K34" s="9"/>
      <c r="L34" s="9"/>
      <c r="M34" s="9"/>
      <c r="N34" s="9"/>
      <c r="O34" s="9"/>
      <c r="P34" s="10"/>
    </row>
    <row r="35" spans="1:17" s="13" customFormat="1">
      <c r="A35" s="5" t="s">
        <v>75</v>
      </c>
      <c r="B35" s="6" t="s">
        <v>22</v>
      </c>
      <c r="C35" s="11">
        <v>92</v>
      </c>
      <c r="D35" s="8"/>
      <c r="E35" s="41">
        <f>(C35*0.15)+C35</f>
        <v>105.8</v>
      </c>
      <c r="F35" s="8"/>
      <c r="G35" s="3" t="s">
        <v>6</v>
      </c>
      <c r="H35" s="3" t="s">
        <v>89</v>
      </c>
      <c r="I35" s="3">
        <v>1</v>
      </c>
      <c r="J35" s="4" t="s">
        <v>199</v>
      </c>
      <c r="K35" s="9"/>
      <c r="L35" s="8"/>
      <c r="M35" s="9"/>
      <c r="N35" s="10"/>
      <c r="O35" s="10"/>
      <c r="P35" s="10"/>
    </row>
    <row r="36" spans="1:17" s="13" customFormat="1" ht="112">
      <c r="A36" s="5" t="s">
        <v>224</v>
      </c>
      <c r="B36" s="6" t="s">
        <v>22</v>
      </c>
      <c r="C36" s="11">
        <v>36</v>
      </c>
      <c r="D36" s="8"/>
      <c r="E36" s="41">
        <f>(C36*0.15)+C36</f>
        <v>41.4</v>
      </c>
      <c r="F36" s="8"/>
      <c r="G36" s="3" t="s">
        <v>6</v>
      </c>
      <c r="H36" s="3" t="s">
        <v>5</v>
      </c>
      <c r="I36" s="3">
        <v>1</v>
      </c>
      <c r="J36" s="4" t="s">
        <v>207</v>
      </c>
      <c r="K36" s="9"/>
      <c r="L36" s="9"/>
      <c r="M36" s="9"/>
      <c r="N36" s="9"/>
      <c r="O36" s="9"/>
      <c r="P36" s="10"/>
      <c r="Q36" s="44"/>
    </row>
    <row r="37" spans="1:17" s="13" customFormat="1" ht="64">
      <c r="A37" s="5" t="s">
        <v>45</v>
      </c>
      <c r="B37" s="6" t="s">
        <v>11</v>
      </c>
      <c r="C37" s="11">
        <v>27</v>
      </c>
      <c r="D37" s="8"/>
      <c r="E37" s="41">
        <f t="shared" si="0"/>
        <v>29.7</v>
      </c>
      <c r="F37" s="8"/>
      <c r="G37" s="3" t="s">
        <v>46</v>
      </c>
      <c r="H37" s="4" t="s">
        <v>190</v>
      </c>
      <c r="I37" s="4" t="s">
        <v>177</v>
      </c>
      <c r="J37" s="4" t="s">
        <v>184</v>
      </c>
      <c r="K37" s="9"/>
      <c r="L37" s="9"/>
      <c r="M37" s="9"/>
      <c r="N37" s="9"/>
      <c r="O37" s="9"/>
      <c r="P37" s="10"/>
      <c r="Q37" s="44"/>
    </row>
    <row r="38" spans="1:17" s="13" customFormat="1" ht="48">
      <c r="A38" s="5" t="s">
        <v>49</v>
      </c>
      <c r="B38" s="6" t="s">
        <v>9</v>
      </c>
      <c r="C38" s="11">
        <v>81</v>
      </c>
      <c r="D38" s="8"/>
      <c r="E38" s="41">
        <f t="shared" si="0"/>
        <v>89.1</v>
      </c>
      <c r="F38" s="8"/>
      <c r="G38" s="3" t="s">
        <v>6</v>
      </c>
      <c r="H38" s="3" t="s">
        <v>5</v>
      </c>
      <c r="I38" s="3">
        <v>1</v>
      </c>
      <c r="J38" s="4" t="s">
        <v>135</v>
      </c>
      <c r="K38" s="3" t="s">
        <v>68</v>
      </c>
      <c r="L38" s="11" t="s">
        <v>215</v>
      </c>
      <c r="M38" s="43" t="s">
        <v>252</v>
      </c>
      <c r="N38" s="4" t="s">
        <v>241</v>
      </c>
      <c r="O38" s="4">
        <v>30</v>
      </c>
      <c r="P38" s="10"/>
    </row>
    <row r="39" spans="1:17" s="13" customFormat="1" ht="48">
      <c r="A39" s="5" t="s">
        <v>95</v>
      </c>
      <c r="B39" s="6" t="s">
        <v>4</v>
      </c>
      <c r="C39" s="11">
        <v>165</v>
      </c>
      <c r="D39" s="40">
        <v>58</v>
      </c>
      <c r="E39" s="41">
        <f>(C39*0.15)+C39</f>
        <v>189.75</v>
      </c>
      <c r="F39" s="42">
        <f>(D39*0.15)+D39</f>
        <v>66.7</v>
      </c>
      <c r="G39" s="3" t="s">
        <v>18</v>
      </c>
      <c r="H39" s="3" t="s">
        <v>163</v>
      </c>
      <c r="I39" s="4" t="s">
        <v>145</v>
      </c>
      <c r="J39" s="4" t="s">
        <v>127</v>
      </c>
      <c r="K39" s="9"/>
      <c r="L39" s="9"/>
      <c r="M39" s="9"/>
      <c r="N39" s="9"/>
      <c r="O39" s="9"/>
      <c r="P39" s="25" t="s">
        <v>152</v>
      </c>
      <c r="Q39" s="44"/>
    </row>
    <row r="40" spans="1:17" s="13" customFormat="1" ht="48">
      <c r="A40" s="5" t="s">
        <v>94</v>
      </c>
      <c r="B40" s="6" t="s">
        <v>4</v>
      </c>
      <c r="C40" s="11">
        <v>187</v>
      </c>
      <c r="D40" s="40">
        <v>66</v>
      </c>
      <c r="E40" s="41">
        <f>(C40*0.15)+C40</f>
        <v>215.05</v>
      </c>
      <c r="F40" s="42">
        <f>(D40*0.15)+D40</f>
        <v>75.900000000000006</v>
      </c>
      <c r="G40" s="3" t="s">
        <v>18</v>
      </c>
      <c r="H40" s="3" t="s">
        <v>164</v>
      </c>
      <c r="I40" s="4" t="s">
        <v>145</v>
      </c>
      <c r="J40" s="4" t="s">
        <v>127</v>
      </c>
      <c r="K40" s="9"/>
      <c r="L40" s="9"/>
      <c r="M40" s="9"/>
      <c r="N40" s="9"/>
      <c r="O40" s="9"/>
      <c r="P40" s="25" t="s">
        <v>152</v>
      </c>
      <c r="Q40" s="44"/>
    </row>
    <row r="41" spans="1:17" s="13" customFormat="1">
      <c r="A41" s="5" t="s">
        <v>50</v>
      </c>
      <c r="B41" s="6" t="s">
        <v>22</v>
      </c>
      <c r="C41" s="11">
        <v>92</v>
      </c>
      <c r="D41" s="8"/>
      <c r="E41" s="41">
        <f t="shared" si="0"/>
        <v>101.2</v>
      </c>
      <c r="F41" s="8"/>
      <c r="G41" s="3" t="s">
        <v>6</v>
      </c>
      <c r="H41" s="3" t="s">
        <v>23</v>
      </c>
      <c r="I41" s="3">
        <v>1</v>
      </c>
      <c r="J41" s="4" t="s">
        <v>198</v>
      </c>
      <c r="K41" s="9"/>
      <c r="L41" s="9"/>
      <c r="M41" s="9"/>
      <c r="N41" s="9"/>
      <c r="O41" s="9"/>
      <c r="P41" s="10"/>
    </row>
    <row r="42" spans="1:17" s="13" customFormat="1">
      <c r="A42" s="5" t="s">
        <v>74</v>
      </c>
      <c r="B42" s="6" t="s">
        <v>22</v>
      </c>
      <c r="C42" s="11">
        <v>103</v>
      </c>
      <c r="D42" s="8"/>
      <c r="E42" s="41">
        <f>(C42*0.15)+C42</f>
        <v>118.45</v>
      </c>
      <c r="F42" s="8"/>
      <c r="G42" s="3" t="s">
        <v>6</v>
      </c>
      <c r="H42" s="3" t="s">
        <v>5</v>
      </c>
      <c r="I42" s="3">
        <v>1</v>
      </c>
      <c r="J42" s="4" t="s">
        <v>198</v>
      </c>
      <c r="K42" s="9"/>
      <c r="L42" s="8"/>
      <c r="M42" s="8"/>
      <c r="N42" s="10"/>
      <c r="O42" s="10"/>
      <c r="P42" s="10"/>
    </row>
    <row r="43" spans="1:17" s="13" customFormat="1" ht="32">
      <c r="A43" s="5" t="s">
        <v>47</v>
      </c>
      <c r="B43" s="6" t="s">
        <v>11</v>
      </c>
      <c r="C43" s="11">
        <v>135</v>
      </c>
      <c r="D43" s="40">
        <v>35</v>
      </c>
      <c r="E43" s="41">
        <f t="shared" si="0"/>
        <v>148.5</v>
      </c>
      <c r="F43" s="42">
        <f>(D43*0.1)+D43</f>
        <v>38.5</v>
      </c>
      <c r="G43" s="3" t="s">
        <v>18</v>
      </c>
      <c r="H43" s="3" t="s">
        <v>70</v>
      </c>
      <c r="I43" s="4" t="s">
        <v>143</v>
      </c>
      <c r="J43" s="4" t="s">
        <v>182</v>
      </c>
      <c r="K43" s="9"/>
      <c r="L43" s="9"/>
      <c r="M43" s="9"/>
      <c r="N43" s="9"/>
      <c r="O43" s="9"/>
      <c r="P43" s="10"/>
      <c r="Q43" s="44"/>
    </row>
    <row r="44" spans="1:17" s="13" customFormat="1" ht="48">
      <c r="A44" s="5" t="s">
        <v>51</v>
      </c>
      <c r="B44" s="6" t="s">
        <v>22</v>
      </c>
      <c r="C44" s="11">
        <v>80</v>
      </c>
      <c r="D44" s="8"/>
      <c r="E44" s="41">
        <f t="shared" si="0"/>
        <v>88</v>
      </c>
      <c r="F44" s="8"/>
      <c r="G44" s="3" t="s">
        <v>6</v>
      </c>
      <c r="H44" s="3" t="s">
        <v>5</v>
      </c>
      <c r="I44" s="3">
        <v>1</v>
      </c>
      <c r="J44" s="4" t="s">
        <v>169</v>
      </c>
      <c r="K44" s="3" t="s">
        <v>52</v>
      </c>
      <c r="L44" s="11" t="s">
        <v>118</v>
      </c>
      <c r="M44" s="6" t="s">
        <v>133</v>
      </c>
      <c r="N44" s="4" t="s">
        <v>187</v>
      </c>
      <c r="O44" s="4" t="s">
        <v>253</v>
      </c>
      <c r="P44" s="10"/>
      <c r="Q44" s="44"/>
    </row>
    <row r="45" spans="1:17" s="13" customFormat="1" ht="32">
      <c r="A45" s="5" t="s">
        <v>73</v>
      </c>
      <c r="B45" s="6" t="s">
        <v>22</v>
      </c>
      <c r="C45" s="11">
        <v>111</v>
      </c>
      <c r="D45" s="8"/>
      <c r="E45" s="41">
        <f>(C45*0.15)+C45</f>
        <v>127.65</v>
      </c>
      <c r="F45" s="8"/>
      <c r="G45" s="3" t="s">
        <v>6</v>
      </c>
      <c r="H45" s="3" t="s">
        <v>119</v>
      </c>
      <c r="I45" s="3">
        <v>1</v>
      </c>
      <c r="J45" s="4" t="s">
        <v>185</v>
      </c>
      <c r="K45" s="9"/>
      <c r="L45" s="8"/>
      <c r="M45" s="8"/>
      <c r="N45" s="10"/>
      <c r="O45" s="10"/>
      <c r="P45" s="10"/>
      <c r="Q45" s="44"/>
    </row>
    <row r="46" spans="1:17" s="13" customFormat="1" ht="112">
      <c r="A46" s="5" t="s">
        <v>53</v>
      </c>
      <c r="B46" s="6" t="s">
        <v>9</v>
      </c>
      <c r="C46" s="11">
        <v>96</v>
      </c>
      <c r="D46" s="8"/>
      <c r="E46" s="41">
        <f t="shared" si="0"/>
        <v>105.6</v>
      </c>
      <c r="F46" s="8"/>
      <c r="G46" s="3" t="s">
        <v>6</v>
      </c>
      <c r="H46" s="3" t="s">
        <v>5</v>
      </c>
      <c r="I46" s="3">
        <v>1</v>
      </c>
      <c r="J46" s="4" t="s">
        <v>135</v>
      </c>
      <c r="K46" s="3" t="s">
        <v>68</v>
      </c>
      <c r="L46" s="11" t="s">
        <v>239</v>
      </c>
      <c r="M46" s="11" t="s">
        <v>238</v>
      </c>
      <c r="N46" s="4" t="s">
        <v>234</v>
      </c>
      <c r="O46" s="4">
        <v>44</v>
      </c>
      <c r="P46" s="10"/>
      <c r="Q46" s="47"/>
    </row>
    <row r="47" spans="1:17" s="13" customFormat="1" ht="32">
      <c r="A47" s="5" t="s">
        <v>93</v>
      </c>
      <c r="B47" s="6" t="s">
        <v>2</v>
      </c>
      <c r="C47" s="11">
        <v>121</v>
      </c>
      <c r="D47" s="8"/>
      <c r="E47" s="41">
        <f>(C47*0.15)+C47</f>
        <v>139.15</v>
      </c>
      <c r="F47" s="8"/>
      <c r="G47" s="3" t="s">
        <v>54</v>
      </c>
      <c r="H47" s="4" t="s">
        <v>221</v>
      </c>
      <c r="I47" s="4" t="s">
        <v>146</v>
      </c>
      <c r="J47" s="4" t="s">
        <v>148</v>
      </c>
      <c r="K47" s="9"/>
      <c r="L47" s="8"/>
      <c r="M47" s="45"/>
      <c r="N47" s="10"/>
      <c r="O47" s="10"/>
      <c r="P47" s="66" t="s">
        <v>205</v>
      </c>
      <c r="Q47" s="44"/>
    </row>
    <row r="48" spans="1:17" s="13" customFormat="1" ht="96">
      <c r="A48" s="5" t="s">
        <v>111</v>
      </c>
      <c r="B48" s="6" t="s">
        <v>9</v>
      </c>
      <c r="C48" s="11">
        <v>0</v>
      </c>
      <c r="D48" s="8"/>
      <c r="E48" s="41">
        <v>60</v>
      </c>
      <c r="F48" s="63" t="s">
        <v>167</v>
      </c>
      <c r="G48" s="3" t="s">
        <v>6</v>
      </c>
      <c r="H48" s="3" t="s">
        <v>5</v>
      </c>
      <c r="I48" s="3">
        <v>1</v>
      </c>
      <c r="J48" s="4" t="s">
        <v>170</v>
      </c>
      <c r="K48" s="3" t="s">
        <v>68</v>
      </c>
      <c r="L48" s="11" t="s">
        <v>244</v>
      </c>
      <c r="M48" s="43" t="s">
        <v>260</v>
      </c>
      <c r="N48" s="4" t="s">
        <v>236</v>
      </c>
      <c r="O48" s="4">
        <v>24</v>
      </c>
      <c r="P48" s="10"/>
      <c r="Q48" s="44"/>
    </row>
    <row r="49" spans="1:21" s="13" customFormat="1" ht="93" customHeight="1">
      <c r="A49" s="5" t="s">
        <v>57</v>
      </c>
      <c r="B49" s="6" t="s">
        <v>9</v>
      </c>
      <c r="C49" s="11">
        <v>38</v>
      </c>
      <c r="D49" s="8"/>
      <c r="E49" s="41">
        <f t="shared" si="0"/>
        <v>41.8</v>
      </c>
      <c r="F49" s="8"/>
      <c r="G49" s="3" t="s">
        <v>12</v>
      </c>
      <c r="H49" s="11" t="s">
        <v>208</v>
      </c>
      <c r="I49" s="11" t="s">
        <v>178</v>
      </c>
      <c r="J49" s="4" t="s">
        <v>185</v>
      </c>
      <c r="K49" s="9"/>
      <c r="L49" s="9"/>
      <c r="M49" s="9"/>
      <c r="N49" s="9"/>
      <c r="O49" s="9"/>
      <c r="P49" s="10"/>
      <c r="Q49" s="76"/>
      <c r="R49" s="77"/>
      <c r="S49" s="77"/>
      <c r="T49" s="77"/>
      <c r="U49" s="77"/>
    </row>
    <row r="50" spans="1:21" s="13" customFormat="1" ht="96">
      <c r="A50" s="5" t="s">
        <v>72</v>
      </c>
      <c r="B50" s="6" t="s">
        <v>11</v>
      </c>
      <c r="C50" s="11">
        <v>299</v>
      </c>
      <c r="D50" s="40">
        <v>88</v>
      </c>
      <c r="E50" s="61">
        <f>(C50*0.15)+C50</f>
        <v>343.85</v>
      </c>
      <c r="F50" s="42">
        <f>(D50*0.15)+D50</f>
        <v>101.2</v>
      </c>
      <c r="G50" s="3" t="s">
        <v>60</v>
      </c>
      <c r="H50" s="4" t="s">
        <v>183</v>
      </c>
      <c r="I50" s="4" t="s">
        <v>147</v>
      </c>
      <c r="J50" s="4" t="s">
        <v>184</v>
      </c>
      <c r="K50" s="3" t="s">
        <v>18</v>
      </c>
      <c r="L50" s="7" t="s">
        <v>120</v>
      </c>
      <c r="M50" s="6" t="s">
        <v>194</v>
      </c>
      <c r="N50" s="4" t="s">
        <v>193</v>
      </c>
      <c r="O50" s="4" t="s">
        <v>123</v>
      </c>
      <c r="P50" s="10"/>
      <c r="Q50" s="78"/>
      <c r="R50" s="79"/>
      <c r="S50" s="79"/>
    </row>
    <row r="51" spans="1:21" s="13" customFormat="1" ht="32">
      <c r="A51" s="5" t="s">
        <v>55</v>
      </c>
      <c r="B51" s="6" t="s">
        <v>4</v>
      </c>
      <c r="C51" s="11">
        <v>262</v>
      </c>
      <c r="D51" s="40">
        <v>44</v>
      </c>
      <c r="E51" s="41">
        <f t="shared" si="0"/>
        <v>288.2</v>
      </c>
      <c r="F51" s="42">
        <f>(D51*0.1)+D51</f>
        <v>48.4</v>
      </c>
      <c r="G51" s="4" t="s">
        <v>6</v>
      </c>
      <c r="H51" s="4" t="s">
        <v>56</v>
      </c>
      <c r="I51" s="4">
        <v>1</v>
      </c>
      <c r="J51" s="4" t="s">
        <v>169</v>
      </c>
      <c r="K51" s="3" t="s">
        <v>18</v>
      </c>
      <c r="L51" s="11" t="s">
        <v>124</v>
      </c>
      <c r="M51" s="6" t="s">
        <v>134</v>
      </c>
      <c r="N51" s="4" t="s">
        <v>196</v>
      </c>
      <c r="O51" s="4" t="s">
        <v>122</v>
      </c>
      <c r="P51" s="10"/>
    </row>
    <row r="52" spans="1:21" s="13" customFormat="1" ht="53" customHeight="1">
      <c r="A52" s="5" t="s">
        <v>78</v>
      </c>
      <c r="B52" s="6" t="s">
        <v>28</v>
      </c>
      <c r="C52" s="11">
        <v>109</v>
      </c>
      <c r="D52" s="8"/>
      <c r="E52" s="41">
        <f>(C52*0.15)+C52</f>
        <v>125.35</v>
      </c>
      <c r="F52" s="8"/>
      <c r="G52" s="3" t="s">
        <v>59</v>
      </c>
      <c r="H52" s="7" t="s">
        <v>186</v>
      </c>
      <c r="I52" s="4" t="s">
        <v>144</v>
      </c>
      <c r="J52" s="4" t="s">
        <v>182</v>
      </c>
      <c r="K52" s="9"/>
      <c r="L52" s="9"/>
      <c r="M52" s="9"/>
      <c r="N52" s="10"/>
      <c r="O52" s="10"/>
      <c r="P52" s="10"/>
      <c r="Q52" s="44"/>
    </row>
    <row r="53" spans="1:21" s="13" customFormat="1" ht="48">
      <c r="A53" s="5" t="s">
        <v>61</v>
      </c>
      <c r="B53" s="6" t="s">
        <v>4</v>
      </c>
      <c r="C53" s="11">
        <v>350</v>
      </c>
      <c r="D53" s="40">
        <v>88</v>
      </c>
      <c r="E53" s="61">
        <f t="shared" si="0"/>
        <v>385</v>
      </c>
      <c r="F53" s="42">
        <f>(D53*0.1)+D53</f>
        <v>96.8</v>
      </c>
      <c r="G53" s="4" t="s">
        <v>62</v>
      </c>
      <c r="H53" s="4" t="s">
        <v>157</v>
      </c>
      <c r="I53" s="4" t="s">
        <v>143</v>
      </c>
      <c r="J53" s="4" t="s">
        <v>180</v>
      </c>
      <c r="K53" s="3" t="s">
        <v>18</v>
      </c>
      <c r="L53" s="11" t="s">
        <v>202</v>
      </c>
      <c r="M53" s="4" t="s">
        <v>128</v>
      </c>
      <c r="N53" s="4" t="s">
        <v>191</v>
      </c>
      <c r="O53" s="4" t="s">
        <v>125</v>
      </c>
      <c r="P53" s="9"/>
      <c r="Q53" s="44" t="s">
        <v>201</v>
      </c>
    </row>
    <row r="54" spans="1:21" s="13" customFormat="1" ht="64">
      <c r="A54" s="5" t="s">
        <v>58</v>
      </c>
      <c r="B54" s="6" t="s">
        <v>9</v>
      </c>
      <c r="C54" s="11">
        <v>74</v>
      </c>
      <c r="D54" s="8"/>
      <c r="E54" s="41">
        <f t="shared" si="0"/>
        <v>81.400000000000006</v>
      </c>
      <c r="F54" s="8"/>
      <c r="G54" s="3" t="s">
        <v>6</v>
      </c>
      <c r="H54" s="3" t="s">
        <v>5</v>
      </c>
      <c r="I54" s="3">
        <v>1</v>
      </c>
      <c r="J54" s="4" t="s">
        <v>171</v>
      </c>
      <c r="K54" s="3" t="s">
        <v>68</v>
      </c>
      <c r="L54" s="11" t="s">
        <v>254</v>
      </c>
      <c r="M54" s="11" t="s">
        <v>230</v>
      </c>
      <c r="N54" s="4" t="s">
        <v>229</v>
      </c>
      <c r="O54" s="4" t="s">
        <v>216</v>
      </c>
      <c r="P54" s="10"/>
      <c r="Q54" s="47" t="s">
        <v>228</v>
      </c>
    </row>
    <row r="55" spans="1:21" s="13" customFormat="1" ht="64">
      <c r="A55" s="5" t="s">
        <v>63</v>
      </c>
      <c r="B55" s="6" t="s">
        <v>28</v>
      </c>
      <c r="C55" s="11">
        <v>78</v>
      </c>
      <c r="D55" s="8"/>
      <c r="E55" s="41">
        <f t="shared" si="0"/>
        <v>85.8</v>
      </c>
      <c r="F55" s="8"/>
      <c r="G55" s="3" t="s">
        <v>90</v>
      </c>
      <c r="H55" s="4" t="s">
        <v>259</v>
      </c>
      <c r="I55" s="4" t="s">
        <v>258</v>
      </c>
      <c r="J55" s="4" t="s">
        <v>184</v>
      </c>
      <c r="K55" s="3" t="s">
        <v>59</v>
      </c>
      <c r="L55" s="11" t="s">
        <v>192</v>
      </c>
      <c r="M55" s="43" t="s">
        <v>128</v>
      </c>
      <c r="N55" s="67" t="s">
        <v>191</v>
      </c>
      <c r="O55" s="4">
        <v>48</v>
      </c>
      <c r="P55" s="10"/>
      <c r="Q55" s="47"/>
    </row>
    <row r="56" spans="1:21" s="13" customFormat="1" ht="64">
      <c r="A56" s="5" t="s">
        <v>64</v>
      </c>
      <c r="B56" s="6" t="s">
        <v>9</v>
      </c>
      <c r="C56" s="11">
        <v>97</v>
      </c>
      <c r="D56" s="8"/>
      <c r="E56" s="41">
        <f t="shared" si="0"/>
        <v>106.7</v>
      </c>
      <c r="F56" s="8"/>
      <c r="G56" s="3" t="s">
        <v>6</v>
      </c>
      <c r="H56" s="3" t="s">
        <v>5</v>
      </c>
      <c r="I56" s="3">
        <v>1</v>
      </c>
      <c r="J56" s="4" t="s">
        <v>172</v>
      </c>
      <c r="K56" s="3" t="s">
        <v>68</v>
      </c>
      <c r="L56" s="11" t="s">
        <v>218</v>
      </c>
      <c r="M56" s="11" t="s">
        <v>230</v>
      </c>
      <c r="N56" s="4" t="s">
        <v>229</v>
      </c>
      <c r="O56" s="4" t="s">
        <v>217</v>
      </c>
      <c r="P56" s="10"/>
      <c r="Q56" s="47" t="s">
        <v>228</v>
      </c>
    </row>
    <row r="57" spans="1:21" s="13" customFormat="1" ht="80">
      <c r="A57" s="5" t="s">
        <v>79</v>
      </c>
      <c r="B57" s="6" t="s">
        <v>28</v>
      </c>
      <c r="C57" s="11">
        <v>21</v>
      </c>
      <c r="D57" s="8"/>
      <c r="E57" s="41">
        <f>(C57*0.15)+C57</f>
        <v>24.15</v>
      </c>
      <c r="F57" s="8"/>
      <c r="G57" s="3" t="s">
        <v>59</v>
      </c>
      <c r="H57" s="3" t="s">
        <v>165</v>
      </c>
      <c r="I57" s="4" t="s">
        <v>166</v>
      </c>
      <c r="J57" s="4" t="s">
        <v>184</v>
      </c>
      <c r="K57" s="9"/>
      <c r="L57" s="9"/>
      <c r="M57" s="9"/>
      <c r="N57" s="9"/>
      <c r="O57" s="9"/>
      <c r="P57" s="10"/>
      <c r="Q57" s="44" t="s">
        <v>188</v>
      </c>
    </row>
    <row r="58" spans="1:21" s="13" customFormat="1" ht="68" customHeight="1">
      <c r="A58" s="5" t="s">
        <v>65</v>
      </c>
      <c r="B58" s="6" t="s">
        <v>9</v>
      </c>
      <c r="C58" s="11">
        <v>82</v>
      </c>
      <c r="D58" s="8"/>
      <c r="E58" s="41">
        <f t="shared" si="0"/>
        <v>90.2</v>
      </c>
      <c r="F58" s="8"/>
      <c r="G58" s="3" t="s">
        <v>6</v>
      </c>
      <c r="H58" s="3" t="s">
        <v>5</v>
      </c>
      <c r="I58" s="3">
        <v>1</v>
      </c>
      <c r="J58" s="4" t="s">
        <v>170</v>
      </c>
      <c r="K58" s="3" t="s">
        <v>68</v>
      </c>
      <c r="L58" s="11" t="s">
        <v>226</v>
      </c>
      <c r="M58" s="4" t="s">
        <v>245</v>
      </c>
      <c r="N58" s="4" t="s">
        <v>240</v>
      </c>
      <c r="O58" s="4">
        <v>42</v>
      </c>
      <c r="P58" s="10"/>
      <c r="Q58" s="78" t="s">
        <v>233</v>
      </c>
      <c r="R58" s="79"/>
      <c r="S58" s="79"/>
      <c r="T58" s="79"/>
    </row>
    <row r="59" spans="1:21" s="34" customFormat="1">
      <c r="A59" s="32" t="s">
        <v>108</v>
      </c>
      <c r="C59" s="31">
        <v>7432</v>
      </c>
      <c r="D59" s="31"/>
      <c r="E59" s="37">
        <f>(C59*0.1)+C59</f>
        <v>8175.2</v>
      </c>
      <c r="F59" s="31"/>
      <c r="G59" s="31"/>
      <c r="H59" s="32"/>
      <c r="I59" s="32"/>
      <c r="J59" s="33"/>
      <c r="K59" s="33"/>
      <c r="L59" s="31"/>
      <c r="M59" s="32"/>
      <c r="N59" s="33"/>
      <c r="O59" s="33"/>
      <c r="P59" s="33"/>
    </row>
    <row r="60" spans="1:21" ht="40" customHeight="1">
      <c r="A60" s="74" t="s">
        <v>86</v>
      </c>
      <c r="B60" s="74"/>
      <c r="H60" s="29"/>
      <c r="I60" s="29"/>
      <c r="J60" s="22"/>
      <c r="K60" s="22"/>
      <c r="L60" s="28"/>
      <c r="M60" s="29"/>
      <c r="N60" s="22"/>
      <c r="O60" s="22"/>
      <c r="P60" s="22"/>
    </row>
    <row r="61" spans="1:21" s="34" customFormat="1" ht="23" customHeight="1">
      <c r="A61" s="75" t="s">
        <v>106</v>
      </c>
      <c r="B61" s="75"/>
      <c r="C61" s="75"/>
      <c r="D61" s="75"/>
      <c r="E61" s="31"/>
      <c r="F61" s="31"/>
      <c r="G61" s="31"/>
      <c r="H61" s="32"/>
      <c r="I61" s="32"/>
      <c r="J61" s="33"/>
      <c r="K61" s="33"/>
      <c r="L61" s="31"/>
      <c r="M61" s="32"/>
      <c r="N61" s="33"/>
      <c r="O61" s="33"/>
      <c r="P61" s="33"/>
    </row>
    <row r="62" spans="1:21">
      <c r="A62" s="18" t="s">
        <v>82</v>
      </c>
      <c r="B62" s="19" t="s">
        <v>2</v>
      </c>
      <c r="C62" s="20">
        <v>295</v>
      </c>
      <c r="D62" s="23"/>
      <c r="E62" s="36">
        <f>(C62*0.15)+C62</f>
        <v>339.25</v>
      </c>
      <c r="F62" s="23"/>
      <c r="G62" s="24"/>
      <c r="H62" s="24"/>
      <c r="I62" s="24"/>
      <c r="J62" s="21"/>
      <c r="K62" s="24"/>
      <c r="L62" s="23"/>
      <c r="M62" s="30"/>
      <c r="N62" s="21"/>
      <c r="O62" s="21"/>
      <c r="P62" s="21"/>
    </row>
    <row r="63" spans="1:21">
      <c r="A63" s="18" t="s">
        <v>48</v>
      </c>
      <c r="B63" s="19" t="s">
        <v>2</v>
      </c>
      <c r="C63" s="20">
        <v>50</v>
      </c>
      <c r="D63" s="23"/>
      <c r="E63" s="36">
        <f>(C63*0.1)+C63</f>
        <v>55</v>
      </c>
      <c r="F63" s="23"/>
      <c r="G63" s="24"/>
      <c r="H63" s="24"/>
      <c r="I63" s="24"/>
      <c r="J63" s="21"/>
      <c r="K63" s="24"/>
      <c r="L63" s="23"/>
      <c r="M63" s="30"/>
      <c r="N63" s="21"/>
      <c r="O63" s="21"/>
      <c r="P63" s="21"/>
    </row>
    <row r="64" spans="1:21">
      <c r="A64" s="18" t="s">
        <v>83</v>
      </c>
      <c r="B64" s="19" t="s">
        <v>2</v>
      </c>
      <c r="C64" s="20">
        <v>77</v>
      </c>
      <c r="D64" s="23"/>
      <c r="E64" s="36">
        <f>(C64*0.15)+C64</f>
        <v>88.55</v>
      </c>
      <c r="F64" s="23"/>
      <c r="G64" s="24"/>
      <c r="H64" s="24"/>
      <c r="I64" s="24"/>
      <c r="J64" s="21"/>
      <c r="K64" s="24"/>
      <c r="L64" s="23"/>
      <c r="M64" s="30"/>
      <c r="N64" s="21"/>
      <c r="O64" s="21"/>
      <c r="P64" s="21"/>
    </row>
    <row r="65" spans="1:16">
      <c r="A65" s="27" t="s">
        <v>107</v>
      </c>
      <c r="B65" s="58" t="s">
        <v>2</v>
      </c>
      <c r="C65" s="28">
        <v>11</v>
      </c>
      <c r="D65" s="59"/>
      <c r="E65" s="60">
        <f>(C65*0.15)+C65</f>
        <v>12.65</v>
      </c>
      <c r="F65" s="59"/>
      <c r="G65" s="24"/>
      <c r="H65" s="24"/>
      <c r="I65" s="24"/>
      <c r="J65" s="21"/>
      <c r="K65" s="24"/>
      <c r="L65" s="23"/>
      <c r="M65" s="30"/>
      <c r="N65" s="21"/>
      <c r="O65" s="21"/>
      <c r="P65" s="21"/>
    </row>
    <row r="66" spans="1:16">
      <c r="A66" s="18" t="s">
        <v>126</v>
      </c>
      <c r="B66" s="19" t="s">
        <v>2</v>
      </c>
      <c r="C66" s="12">
        <v>0</v>
      </c>
      <c r="D66" s="23"/>
      <c r="E66" s="12" t="s">
        <v>112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</sheetData>
  <sortState ref="A4:R59">
    <sortCondition ref="A4:A59"/>
  </sortState>
  <mergeCells count="7">
    <mergeCell ref="A1:N1"/>
    <mergeCell ref="A2:N2"/>
    <mergeCell ref="A60:B60"/>
    <mergeCell ref="A61:D61"/>
    <mergeCell ref="Q49:U49"/>
    <mergeCell ref="Q58:T58"/>
    <mergeCell ref="Q50:S50"/>
  </mergeCells>
  <phoneticPr fontId="2" type="noConversion"/>
  <pageMargins left="0.25" right="0.25" top="0.25" bottom="0.25" header="0.25" footer="0.25"/>
  <pageSetup scale="46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 Mould</dc:creator>
  <cp:lastModifiedBy>Microsoft Office User</cp:lastModifiedBy>
  <cp:lastPrinted>2017-06-09T19:07:03Z</cp:lastPrinted>
  <dcterms:created xsi:type="dcterms:W3CDTF">2015-12-09T01:44:03Z</dcterms:created>
  <dcterms:modified xsi:type="dcterms:W3CDTF">2018-09-16T21:07:52Z</dcterms:modified>
</cp:coreProperties>
</file>